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ОБЩАЯ ПАПКА ОБМЕНА\ДЕПАРТАМЕНТ КАПИТАЛЬНОГО РЕМОНТА\ПРОЕКТНО-СМЕТНЫЙ\Краткосрочка 2016\СтройКонтроль на 2016г\Расчет стоимости СК-добавленные адреса\"/>
    </mc:Choice>
  </mc:AlternateContent>
  <bookViews>
    <workbookView xWindow="240" yWindow="420" windowWidth="23715" windowHeight="9495"/>
  </bookViews>
  <sheets>
    <sheet name="МР" sheetId="1" r:id="rId1"/>
  </sheets>
  <definedNames>
    <definedName name="_xlnm._FilterDatabase" localSheetId="0" hidden="1">МР!$A$15:$G$35</definedName>
    <definedName name="А1" localSheetId="0">#REF!</definedName>
    <definedName name="А1">#REF!</definedName>
    <definedName name="вапва" localSheetId="0">#REF!</definedName>
    <definedName name="вапва">#REF!</definedName>
    <definedName name="_xlnm.Print_Titles" localSheetId="0">МР!$15:$15</definedName>
    <definedName name="_xlnm.Print_Area" localSheetId="0">МР!$A$1:$E$37</definedName>
    <definedName name="Перечень" localSheetId="0">#REF!</definedName>
    <definedName name="Перечень">#REF!</definedName>
    <definedName name="Перечень2" localSheetId="0">#REF!</definedName>
    <definedName name="Перечень2">#REF!</definedName>
    <definedName name="Перечень3" localSheetId="0">#REF!</definedName>
    <definedName name="Перечень3">#REF!</definedName>
  </definedNames>
  <calcPr calcId="152511" fullPrecision="0"/>
</workbook>
</file>

<file path=xl/calcChain.xml><?xml version="1.0" encoding="utf-8"?>
<calcChain xmlns="http://schemas.openxmlformats.org/spreadsheetml/2006/main">
  <c r="D34" i="1" l="1"/>
  <c r="E34" i="1"/>
  <c r="E35" i="1"/>
  <c r="D35" i="1"/>
  <c r="E30" i="1"/>
  <c r="D30" i="1"/>
  <c r="E24" i="1"/>
  <c r="D24" i="1"/>
  <c r="D22" i="1"/>
  <c r="E21" i="1"/>
  <c r="E20" i="1"/>
  <c r="D19" i="1"/>
  <c r="E18" i="1"/>
  <c r="D17" i="1"/>
  <c r="E19" i="1" l="1"/>
  <c r="E33" i="1"/>
  <c r="E32" i="1" s="1"/>
  <c r="D32" i="1"/>
  <c r="E29" i="1" l="1"/>
  <c r="E28" i="1" s="1"/>
  <c r="D28" i="1"/>
  <c r="E27" i="1"/>
  <c r="E26" i="1" s="1"/>
  <c r="D26" i="1"/>
  <c r="E23" i="1"/>
  <c r="E22" i="1" s="1"/>
  <c r="E17" i="1"/>
  <c r="A19" i="1" l="1"/>
</calcChain>
</file>

<file path=xl/sharedStrings.xml><?xml version="1.0" encoding="utf-8"?>
<sst xmlns="http://schemas.openxmlformats.org/spreadsheetml/2006/main" count="40" uniqueCount="34">
  <si>
    <t>№ п\п</t>
  </si>
  <si>
    <t>Вид работ / Адрес МКД</t>
  </si>
  <si>
    <t>Ремонт фасада</t>
  </si>
  <si>
    <t>Адресный перечень</t>
  </si>
  <si>
    <t>Муниципальное образование Агалатовское городское поселение</t>
  </si>
  <si>
    <t xml:space="preserve">Дер. Агалатово, Военный городок, д. 119  </t>
  </si>
  <si>
    <t xml:space="preserve">Дер. Агалатово, Военный городок, д. 97  </t>
  </si>
  <si>
    <t>Муниципальное образование Морозовское городское поселение</t>
  </si>
  <si>
    <t>Муниципальное образование "Сертолово"</t>
  </si>
  <si>
    <t>Ремонт сетей электроснабжения</t>
  </si>
  <si>
    <t>на выполнение работ по капитальному ремонту многоквартирных домов на территории</t>
  </si>
  <si>
    <t>Объем работ,
ед.; м2</t>
  </si>
  <si>
    <t>Стоимость работ по краткосрочной программе, 
руб</t>
  </si>
  <si>
    <t>Стоимость осуществления строительного контроля
2,14%
с НДС,
руб.</t>
  </si>
  <si>
    <t>Итого по муниципальному образованию</t>
  </si>
  <si>
    <t>Итого по Всеволожскому муниципальному району</t>
  </si>
  <si>
    <t>Всеволожского муниципального района Ленинградской области</t>
  </si>
  <si>
    <t>"СОГЛАСОВАНО":</t>
  </si>
  <si>
    <t>"УТВЕРЖДАЮ":</t>
  </si>
  <si>
    <t xml:space="preserve">НО "Фонд капитального ремонта </t>
  </si>
  <si>
    <t>Ленинградской области"</t>
  </si>
  <si>
    <t>______________</t>
  </si>
  <si>
    <t>Приложение №1.2</t>
  </si>
  <si>
    <t>к Договору №_______от "___"___________2016 г.</t>
  </si>
  <si>
    <t>И.О. генерального директора</t>
  </si>
  <si>
    <t>_____________________</t>
  </si>
  <si>
    <t>А.Т. Шульга</t>
  </si>
  <si>
    <t>И.О.начальника проектно-сметного отдела</t>
  </si>
  <si>
    <t>Т.Ю.Иванова</t>
  </si>
  <si>
    <t>Ремонт сетей теплоснабжения</t>
  </si>
  <si>
    <t>Дер. Вартемяки, ш. Токсовское,  д. 4</t>
  </si>
  <si>
    <t>Г.п. им. Морозова, ул. Первомайская, д.18</t>
  </si>
  <si>
    <t>Г.п. им. Морозова, ул. Хесина, д. 14</t>
  </si>
  <si>
    <t>Г. Сертолово, ул. Заречная, д.7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</si>
</sst>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0">
    <xf numFmtId="0" fontId="0" fillId="0" borderId="0"/>
    <xf numFmtId="0" fontId="2" fillId="0" borderId="0"/>
    <xf numFmtId="0" fontId="6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8" fillId="0" borderId="0"/>
  </cellStyleXfs>
  <cellXfs count="28">
    <xf numFmtId="0" fontId="0" fillId="0" borderId="0" xfId="0"/>
    <xf numFmtId="0" fontId="4" fillId="0" borderId="0" xfId="0" applyFont="1" applyFill="1"/>
    <xf numFmtId="0" fontId="4" fillId="0" borderId="0" xfId="0" applyFont="1" applyFill="1" applyAlignment="1">
      <alignment horizontal="left"/>
    </xf>
    <xf numFmtId="0" fontId="3" fillId="0" borderId="1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center"/>
    </xf>
    <xf numFmtId="3" fontId="5" fillId="2" borderId="2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/>
    </xf>
    <xf numFmtId="0" fontId="4" fillId="0" borderId="0" xfId="0" applyFont="1" applyFill="1" applyAlignment="1">
      <alignment horizontal="right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10" fontId="4" fillId="0" borderId="0" xfId="0" applyNumberFormat="1" applyFont="1" applyFill="1"/>
    <xf numFmtId="4" fontId="11" fillId="0" borderId="2" xfId="0" applyNumberFormat="1" applyFont="1" applyFill="1" applyBorder="1" applyAlignment="1">
      <alignment vertical="center"/>
    </xf>
    <xf numFmtId="4" fontId="4" fillId="0" borderId="2" xfId="0" applyNumberFormat="1" applyFont="1" applyFill="1" applyBorder="1" applyAlignment="1">
      <alignment horizontal="right" vertical="center" indent="1"/>
    </xf>
    <xf numFmtId="4" fontId="4" fillId="0" borderId="2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right" vertical="center" indent="1"/>
    </xf>
    <xf numFmtId="0" fontId="9" fillId="0" borderId="0" xfId="0" applyFont="1" applyFill="1" applyAlignment="1">
      <alignment horizontal="left"/>
    </xf>
    <xf numFmtId="4" fontId="4" fillId="0" borderId="0" xfId="0" applyNumberFormat="1" applyFont="1" applyFill="1"/>
    <xf numFmtId="0" fontId="3" fillId="0" borderId="0" xfId="0" applyFont="1" applyFill="1" applyAlignment="1">
      <alignment horizontal="left"/>
    </xf>
    <xf numFmtId="0" fontId="3" fillId="0" borderId="0" xfId="0" applyFont="1" applyFill="1"/>
    <xf numFmtId="0" fontId="4" fillId="0" borderId="0" xfId="0" applyFont="1" applyFill="1" applyAlignment="1">
      <alignment horizontal="left"/>
    </xf>
    <xf numFmtId="0" fontId="4" fillId="0" borderId="0" xfId="0" applyFont="1" applyFill="1" applyBorder="1"/>
    <xf numFmtId="0" fontId="4" fillId="0" borderId="2" xfId="0" applyFont="1" applyFill="1" applyBorder="1"/>
    <xf numFmtId="0" fontId="4" fillId="0" borderId="0" xfId="0" applyFont="1" applyFill="1" applyAlignment="1">
      <alignment horizontal="left"/>
    </xf>
    <xf numFmtId="4" fontId="5" fillId="2" borderId="2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</cellXfs>
  <cellStyles count="10">
    <cellStyle name="Excel Built-in Normal" xfId="1"/>
    <cellStyle name="TableStyleLight1" xfId="9"/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Обычный 5" xfId="6"/>
    <cellStyle name="Обычный 6" xfId="7"/>
    <cellStyle name="Обычный 7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I37"/>
  <sheetViews>
    <sheetView tabSelected="1" view="pageBreakPreview" topLeftCell="A16" zoomScaleNormal="90" zoomScaleSheetLayoutView="100" workbookViewId="0">
      <selection activeCell="D35" sqref="D35"/>
    </sheetView>
  </sheetViews>
  <sheetFormatPr defaultRowHeight="12.75" x14ac:dyDescent="0.2"/>
  <cols>
    <col min="1" max="1" width="7.28515625" style="2" customWidth="1"/>
    <col min="2" max="2" width="53.85546875" style="2" customWidth="1"/>
    <col min="3" max="5" width="14.28515625" style="1" customWidth="1"/>
    <col min="6" max="16384" width="9.140625" style="1"/>
  </cols>
  <sheetData>
    <row r="1" spans="1:7" x14ac:dyDescent="0.2">
      <c r="A1" s="21"/>
      <c r="B1" s="21"/>
      <c r="E1" s="8" t="s">
        <v>22</v>
      </c>
    </row>
    <row r="2" spans="1:7" x14ac:dyDescent="0.2">
      <c r="A2" s="21"/>
      <c r="B2" s="21"/>
      <c r="E2" s="8" t="s">
        <v>23</v>
      </c>
    </row>
    <row r="3" spans="1:7" x14ac:dyDescent="0.2">
      <c r="A3" s="21"/>
      <c r="B3" s="21"/>
    </row>
    <row r="4" spans="1:7" s="20" customFormat="1" x14ac:dyDescent="0.2">
      <c r="A4" s="19" t="s">
        <v>17</v>
      </c>
      <c r="B4" s="19"/>
      <c r="C4" s="20" t="s">
        <v>18</v>
      </c>
    </row>
    <row r="5" spans="1:7" x14ac:dyDescent="0.2">
      <c r="A5" s="21"/>
      <c r="B5" s="21"/>
      <c r="C5" s="1" t="s">
        <v>24</v>
      </c>
    </row>
    <row r="6" spans="1:7" x14ac:dyDescent="0.2">
      <c r="A6" s="21"/>
      <c r="B6" s="21"/>
      <c r="C6" s="1" t="s">
        <v>19</v>
      </c>
    </row>
    <row r="7" spans="1:7" x14ac:dyDescent="0.2">
      <c r="A7" s="21"/>
      <c r="B7" s="21"/>
      <c r="C7" s="1" t="s">
        <v>20</v>
      </c>
    </row>
    <row r="8" spans="1:7" ht="15" customHeight="1" x14ac:dyDescent="0.2">
      <c r="A8" s="24" t="s">
        <v>25</v>
      </c>
      <c r="B8" s="24"/>
      <c r="C8" s="22" t="s">
        <v>21</v>
      </c>
      <c r="D8" s="1" t="s">
        <v>26</v>
      </c>
    </row>
    <row r="9" spans="1:7" x14ac:dyDescent="0.2">
      <c r="A9" s="21"/>
      <c r="B9" s="21"/>
      <c r="C9" s="22"/>
    </row>
    <row r="10" spans="1:7" x14ac:dyDescent="0.2">
      <c r="A10" s="26" t="s">
        <v>3</v>
      </c>
      <c r="B10" s="26"/>
      <c r="C10" s="26"/>
      <c r="D10" s="26"/>
      <c r="E10" s="26"/>
    </row>
    <row r="11" spans="1:7" ht="12.75" customHeight="1" x14ac:dyDescent="0.2">
      <c r="A11" s="27" t="s">
        <v>10</v>
      </c>
      <c r="B11" s="27"/>
      <c r="C11" s="27"/>
      <c r="D11" s="27"/>
      <c r="E11" s="27"/>
    </row>
    <row r="12" spans="1:7" x14ac:dyDescent="0.2">
      <c r="A12" s="27" t="s">
        <v>16</v>
      </c>
      <c r="B12" s="27"/>
      <c r="C12" s="27"/>
      <c r="D12" s="27"/>
      <c r="E12" s="27"/>
    </row>
    <row r="13" spans="1:7" x14ac:dyDescent="0.2">
      <c r="A13" s="3"/>
      <c r="B13" s="3"/>
    </row>
    <row r="14" spans="1:7" ht="120" x14ac:dyDescent="0.2">
      <c r="A14" s="9" t="s">
        <v>0</v>
      </c>
      <c r="B14" s="9" t="s">
        <v>1</v>
      </c>
      <c r="C14" s="10" t="s">
        <v>11</v>
      </c>
      <c r="D14" s="11" t="s">
        <v>12</v>
      </c>
      <c r="E14" s="11" t="s">
        <v>13</v>
      </c>
      <c r="G14" s="12">
        <v>2.1399999999999999E-2</v>
      </c>
    </row>
    <row r="15" spans="1:7" x14ac:dyDescent="0.2">
      <c r="A15" s="4">
        <v>1</v>
      </c>
      <c r="B15" s="4">
        <v>2</v>
      </c>
      <c r="C15" s="4">
        <v>3</v>
      </c>
      <c r="D15" s="4">
        <v>4</v>
      </c>
      <c r="E15" s="4">
        <v>5</v>
      </c>
    </row>
    <row r="16" spans="1:7" x14ac:dyDescent="0.2">
      <c r="A16" s="25" t="s">
        <v>4</v>
      </c>
      <c r="B16" s="25"/>
      <c r="C16" s="15"/>
      <c r="D16" s="14"/>
      <c r="E16" s="14"/>
    </row>
    <row r="17" spans="1:9" ht="12.75" customHeight="1" x14ac:dyDescent="0.2">
      <c r="A17" s="5">
        <v>1</v>
      </c>
      <c r="B17" s="6" t="s">
        <v>5</v>
      </c>
      <c r="C17" s="15"/>
      <c r="D17" s="14">
        <f>D18</f>
        <v>2905762</v>
      </c>
      <c r="E17" s="14">
        <f>E18</f>
        <v>62183.31</v>
      </c>
    </row>
    <row r="18" spans="1:9" ht="12.75" customHeight="1" x14ac:dyDescent="0.2">
      <c r="A18" s="5"/>
      <c r="B18" s="23" t="s">
        <v>9</v>
      </c>
      <c r="C18" s="15"/>
      <c r="D18" s="14">
        <v>2905762</v>
      </c>
      <c r="E18" s="14">
        <f>ROUND(D18*$G$14,2)</f>
        <v>62183.31</v>
      </c>
      <c r="G18" s="18"/>
      <c r="I18" s="18"/>
    </row>
    <row r="19" spans="1:9" ht="12.75" customHeight="1" x14ac:dyDescent="0.2">
      <c r="A19" s="5">
        <f>A17+1</f>
        <v>2</v>
      </c>
      <c r="B19" s="6" t="s">
        <v>6</v>
      </c>
      <c r="C19" s="15"/>
      <c r="D19" s="14">
        <f>D20+D21</f>
        <v>7682733</v>
      </c>
      <c r="E19" s="14">
        <f>E20+E21</f>
        <v>164410.49</v>
      </c>
    </row>
    <row r="20" spans="1:9" ht="12.75" customHeight="1" x14ac:dyDescent="0.2">
      <c r="A20" s="5"/>
      <c r="B20" s="23" t="s">
        <v>9</v>
      </c>
      <c r="C20" s="15"/>
      <c r="D20" s="14">
        <v>4410306</v>
      </c>
      <c r="E20" s="14">
        <f>ROUND(D20*$G$14,2)</f>
        <v>94380.55</v>
      </c>
      <c r="G20" s="18"/>
      <c r="I20" s="18"/>
    </row>
    <row r="21" spans="1:9" ht="12.75" customHeight="1" x14ac:dyDescent="0.2">
      <c r="A21" s="5"/>
      <c r="B21" s="23" t="s">
        <v>29</v>
      </c>
      <c r="C21" s="15"/>
      <c r="D21" s="14">
        <v>3272427</v>
      </c>
      <c r="E21" s="14">
        <f>ROUND(D21*$G$14,2)</f>
        <v>70029.94</v>
      </c>
      <c r="G21" s="18"/>
      <c r="I21" s="18"/>
    </row>
    <row r="22" spans="1:9" ht="12.75" customHeight="1" x14ac:dyDescent="0.2">
      <c r="A22" s="5">
        <v>3</v>
      </c>
      <c r="B22" s="6" t="s">
        <v>30</v>
      </c>
      <c r="C22" s="15"/>
      <c r="D22" s="14">
        <f>D23</f>
        <v>2843631</v>
      </c>
      <c r="E22" s="14">
        <f>E23</f>
        <v>60853.7</v>
      </c>
      <c r="G22" s="18"/>
      <c r="I22" s="18"/>
    </row>
    <row r="23" spans="1:9" ht="12.75" customHeight="1" x14ac:dyDescent="0.2">
      <c r="A23" s="5"/>
      <c r="B23" s="23" t="s">
        <v>9</v>
      </c>
      <c r="C23" s="15"/>
      <c r="D23" s="14">
        <v>2843631</v>
      </c>
      <c r="E23" s="14">
        <f>ROUND(D23*$G$14,2)</f>
        <v>60853.7</v>
      </c>
      <c r="G23" s="18"/>
      <c r="I23" s="18"/>
    </row>
    <row r="24" spans="1:9" ht="12.75" customHeight="1" x14ac:dyDescent="0.2">
      <c r="A24" s="13" t="s">
        <v>14</v>
      </c>
      <c r="B24" s="6"/>
      <c r="C24" s="15"/>
      <c r="D24" s="16">
        <f>D17+D19+D22</f>
        <v>13432126</v>
      </c>
      <c r="E24" s="16">
        <f>E17+E19+E22</f>
        <v>287447.5</v>
      </c>
      <c r="G24" s="18"/>
    </row>
    <row r="25" spans="1:9" x14ac:dyDescent="0.2">
      <c r="A25" s="25" t="s">
        <v>7</v>
      </c>
      <c r="B25" s="25"/>
      <c r="C25" s="15"/>
      <c r="D25" s="14"/>
      <c r="E25" s="14"/>
    </row>
    <row r="26" spans="1:9" x14ac:dyDescent="0.2">
      <c r="A26" s="5">
        <v>4</v>
      </c>
      <c r="B26" s="6" t="s">
        <v>31</v>
      </c>
      <c r="C26" s="15"/>
      <c r="D26" s="14">
        <f>D27</f>
        <v>3272051</v>
      </c>
      <c r="E26" s="14">
        <f>E27</f>
        <v>70021.89</v>
      </c>
      <c r="G26" s="18"/>
      <c r="I26" s="18"/>
    </row>
    <row r="27" spans="1:9" x14ac:dyDescent="0.2">
      <c r="A27" s="5"/>
      <c r="B27" s="6" t="s">
        <v>2</v>
      </c>
      <c r="C27" s="15">
        <v>1800</v>
      </c>
      <c r="D27" s="14">
        <v>3272051</v>
      </c>
      <c r="E27" s="14">
        <f>ROUND(D27*$G$14,2)</f>
        <v>70021.89</v>
      </c>
      <c r="G27" s="18"/>
      <c r="I27" s="18"/>
    </row>
    <row r="28" spans="1:9" x14ac:dyDescent="0.2">
      <c r="A28" s="5">
        <v>5</v>
      </c>
      <c r="B28" s="6" t="s">
        <v>32</v>
      </c>
      <c r="C28" s="15"/>
      <c r="D28" s="14">
        <f>D29</f>
        <v>1298453</v>
      </c>
      <c r="E28" s="14">
        <f>E29</f>
        <v>27786.89</v>
      </c>
      <c r="G28" s="18"/>
      <c r="I28" s="18"/>
    </row>
    <row r="29" spans="1:9" x14ac:dyDescent="0.2">
      <c r="A29" s="5"/>
      <c r="B29" s="6" t="s">
        <v>2</v>
      </c>
      <c r="C29" s="15">
        <v>734</v>
      </c>
      <c r="D29" s="14">
        <v>1298453</v>
      </c>
      <c r="E29" s="14">
        <f>ROUND(D29*$G$14,2)</f>
        <v>27786.89</v>
      </c>
      <c r="G29" s="18"/>
      <c r="I29" s="18"/>
    </row>
    <row r="30" spans="1:9" x14ac:dyDescent="0.2">
      <c r="A30" s="13" t="s">
        <v>14</v>
      </c>
      <c r="B30" s="6"/>
      <c r="C30" s="15"/>
      <c r="D30" s="16">
        <f>D26+D28</f>
        <v>4570504</v>
      </c>
      <c r="E30" s="16">
        <f>E26+E28</f>
        <v>97808.78</v>
      </c>
    </row>
    <row r="31" spans="1:9" x14ac:dyDescent="0.2">
      <c r="A31" s="25" t="s">
        <v>8</v>
      </c>
      <c r="B31" s="25"/>
      <c r="C31" s="15"/>
      <c r="D31" s="14"/>
      <c r="E31" s="14"/>
    </row>
    <row r="32" spans="1:9" x14ac:dyDescent="0.2">
      <c r="A32" s="5">
        <v>6</v>
      </c>
      <c r="B32" s="6" t="s">
        <v>33</v>
      </c>
      <c r="C32" s="15"/>
      <c r="D32" s="14">
        <f>D33</f>
        <v>2139374</v>
      </c>
      <c r="E32" s="14">
        <f>E33</f>
        <v>45782.6</v>
      </c>
      <c r="G32" s="18"/>
      <c r="I32" s="18"/>
    </row>
    <row r="33" spans="1:9" x14ac:dyDescent="0.2">
      <c r="A33" s="5"/>
      <c r="B33" s="23" t="s">
        <v>9</v>
      </c>
      <c r="C33" s="15"/>
      <c r="D33" s="14">
        <v>2139374</v>
      </c>
      <c r="E33" s="14">
        <f>ROUND(D33*$G$14,2)</f>
        <v>45782.6</v>
      </c>
      <c r="G33" s="18"/>
      <c r="I33" s="18"/>
    </row>
    <row r="34" spans="1:9" x14ac:dyDescent="0.2">
      <c r="A34" s="13" t="s">
        <v>14</v>
      </c>
      <c r="B34" s="6"/>
      <c r="C34" s="15"/>
      <c r="D34" s="16">
        <f>D32</f>
        <v>2139374</v>
      </c>
      <c r="E34" s="16">
        <f>E32</f>
        <v>45782.6</v>
      </c>
    </row>
    <row r="35" spans="1:9" x14ac:dyDescent="0.2">
      <c r="A35" s="13" t="s">
        <v>15</v>
      </c>
      <c r="B35" s="7"/>
      <c r="C35" s="15"/>
      <c r="D35" s="16">
        <f>D24+D30+D34</f>
        <v>20142004</v>
      </c>
      <c r="E35" s="16">
        <f>E24+E30+E34</f>
        <v>431038.88</v>
      </c>
    </row>
    <row r="37" spans="1:9" ht="15" x14ac:dyDescent="0.25">
      <c r="A37" s="21"/>
      <c r="B37" s="17" t="s">
        <v>27</v>
      </c>
      <c r="C37" s="17"/>
      <c r="D37" s="17" t="s">
        <v>28</v>
      </c>
    </row>
  </sheetData>
  <mergeCells count="7">
    <mergeCell ref="A8:B8"/>
    <mergeCell ref="A25:B25"/>
    <mergeCell ref="A31:B31"/>
    <mergeCell ref="A10:E10"/>
    <mergeCell ref="A11:E11"/>
    <mergeCell ref="A12:E12"/>
    <mergeCell ref="A16:B16"/>
  </mergeCells>
  <printOptions horizontalCentered="1"/>
  <pageMargins left="0.11811023622047245" right="0.11811023622047245" top="0.39370078740157483" bottom="0.19685039370078741" header="0.31496062992125984" footer="0.11811023622047245"/>
  <pageSetup paperSize="9" scale="97" fitToHeight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МР</vt:lpstr>
      <vt:lpstr>МР!Заголовки_для_печати</vt:lpstr>
      <vt:lpstr>МР!Область_печати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grigorev</dc:creator>
  <cp:lastModifiedBy>User</cp:lastModifiedBy>
  <cp:lastPrinted>2016-02-10T07:49:27Z</cp:lastPrinted>
  <dcterms:created xsi:type="dcterms:W3CDTF">2014-09-23T07:33:15Z</dcterms:created>
  <dcterms:modified xsi:type="dcterms:W3CDTF">2016-10-12T07:32:51Z</dcterms:modified>
</cp:coreProperties>
</file>