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К 2016-13\Приложение к тому 4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МР!$A$15:$D$33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МР!$A$1:$E$36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 fullPrecision="0"/>
</workbook>
</file>

<file path=xl/calcChain.xml><?xml version="1.0" encoding="utf-8"?>
<calcChain xmlns="http://schemas.openxmlformats.org/spreadsheetml/2006/main">
  <c r="E28" i="1" l="1"/>
  <c r="D28" i="1"/>
  <c r="D30" i="1"/>
  <c r="E34" i="1"/>
  <c r="D34" i="1"/>
  <c r="D33" i="1" l="1"/>
  <c r="E32" i="1"/>
  <c r="E31" i="1"/>
  <c r="E30" i="1" l="1"/>
  <c r="E33" i="1" s="1"/>
  <c r="E18" i="1"/>
  <c r="E17" i="1"/>
  <c r="D26" i="1" l="1"/>
  <c r="D24" i="1"/>
  <c r="D22" i="1"/>
  <c r="D20" i="1"/>
  <c r="D17" i="1"/>
  <c r="A22" i="1"/>
  <c r="A24" i="1" s="1"/>
  <c r="A26" i="1" s="1"/>
  <c r="A20" i="1"/>
  <c r="E27" i="1" l="1"/>
  <c r="E26" i="1" s="1"/>
  <c r="E25" i="1"/>
  <c r="E24" i="1" s="1"/>
  <c r="E23" i="1"/>
  <c r="E22" i="1" s="1"/>
  <c r="E21" i="1"/>
  <c r="E20" i="1" s="1"/>
  <c r="E19" i="1"/>
</calcChain>
</file>

<file path=xl/sharedStrings.xml><?xml version="1.0" encoding="utf-8"?>
<sst xmlns="http://schemas.openxmlformats.org/spreadsheetml/2006/main" count="39" uniqueCount="34">
  <si>
    <t>№ п\п</t>
  </si>
  <si>
    <t>Вид работ / Адрес МКД</t>
  </si>
  <si>
    <t>Ремонт фасада</t>
  </si>
  <si>
    <t>Адресный перечень</t>
  </si>
  <si>
    <t>Муниципальное образование Новоладожское городское поселение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</si>
  <si>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</si>
  <si>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</si>
  <si>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</si>
  <si>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</si>
  <si>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</si>
  <si>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Итого по Волховскому муниципальному району</t>
  </si>
  <si>
    <t>Волховского муниципального района Ленинградской области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</si>
  <si>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</si>
  <si>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</si>
  <si>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</si>
  <si>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</si>
  <si>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</si>
  <si>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</si>
  <si>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</si>
  <si>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</si>
  <si>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</si>
  <si>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И.О.начальника проектно-сметного отдела</t>
  </si>
  <si>
    <t>Т.Ю.Иванова</t>
  </si>
  <si>
    <t>Ремонт фундамента</t>
  </si>
  <si>
    <t>Г. Новая Ладога, ул. Ворошилова, д. 20</t>
  </si>
  <si>
    <t>Г. Новая Ладога, просп. К. Маркса, д. 32</t>
  </si>
  <si>
    <t>Ремонт сетей электроснабжения</t>
  </si>
  <si>
    <t>Г. Новая Ладога, ул. Суворова, д. 15</t>
  </si>
  <si>
    <t>Г. Новая Ладога, ул. Суворова, д. 37</t>
  </si>
  <si>
    <t>Г. Новая Ладога, ул. Суворова, д. 39</t>
  </si>
  <si>
    <t>Муниципальное образование Хваловское сельское поселение</t>
  </si>
  <si>
    <t>Дер. Хвалово, д. 1</t>
  </si>
  <si>
    <t>Ремонт крыши</t>
  </si>
  <si>
    <t>Приложение №1.1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</si>
</sst>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6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0" fontId="4" fillId="0" borderId="0" xfId="0" applyNumberFormat="1" applyFont="1" applyFill="1"/>
    <xf numFmtId="0" fontId="4" fillId="0" borderId="2" xfId="0" applyFont="1" applyFill="1" applyBorder="1" applyAlignment="1">
      <alignment horizontal="left"/>
    </xf>
    <xf numFmtId="4" fontId="11" fillId="0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4" fontId="5" fillId="2" borderId="2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6"/>
  <sheetViews>
    <sheetView tabSelected="1" view="pageBreakPreview" zoomScale="145" zoomScaleNormal="90" zoomScaleSheetLayoutView="145" workbookViewId="0">
      <selection activeCell="E1" sqref="E1"/>
    </sheetView>
  </sheetViews>
  <sheetFormatPr defaultRowHeight="12.75" x14ac:dyDescent="0.2"/>
  <cols>
    <col min="1" max="1" width="7.28515625" style="2" customWidth="1"/>
    <col min="2" max="2" width="53.85546875" style="2" customWidth="1"/>
    <col min="3" max="5" width="14.28515625" style="1" customWidth="1"/>
    <col min="6" max="16384" width="9.140625" style="1"/>
  </cols>
  <sheetData>
    <row r="1" spans="1:7" x14ac:dyDescent="0.2">
      <c r="A1" s="20"/>
      <c r="B1" s="20"/>
      <c r="E1" s="7" t="s">
        <v>33</v>
      </c>
    </row>
    <row r="2" spans="1:7" x14ac:dyDescent="0.2">
      <c r="A2" s="20"/>
      <c r="B2" s="20"/>
      <c r="E2" s="7" t="s">
        <v>17</v>
      </c>
    </row>
    <row r="3" spans="1:7" x14ac:dyDescent="0.2">
      <c r="A3" s="20"/>
      <c r="B3" s="20"/>
    </row>
    <row r="4" spans="1:7" s="19" customFormat="1" x14ac:dyDescent="0.2">
      <c r="A4" s="18" t="s">
        <v>12</v>
      </c>
      <c r="B4" s="18"/>
      <c r="C4" s="19" t="s">
        <v>13</v>
      </c>
    </row>
    <row r="5" spans="1:7" x14ac:dyDescent="0.2">
      <c r="A5" s="20"/>
      <c r="B5" s="20"/>
      <c r="C5" s="1" t="s">
        <v>18</v>
      </c>
    </row>
    <row r="6" spans="1:7" x14ac:dyDescent="0.2">
      <c r="A6" s="20"/>
      <c r="B6" s="20"/>
      <c r="C6" s="1" t="s">
        <v>14</v>
      </c>
    </row>
    <row r="7" spans="1:7" x14ac:dyDescent="0.2">
      <c r="A7" s="20"/>
      <c r="B7" s="20"/>
      <c r="C7" s="1" t="s">
        <v>15</v>
      </c>
    </row>
    <row r="8" spans="1:7" ht="15" customHeight="1" x14ac:dyDescent="0.2">
      <c r="A8" s="23" t="s">
        <v>19</v>
      </c>
      <c r="B8" s="23"/>
      <c r="C8" s="21" t="s">
        <v>16</v>
      </c>
      <c r="D8" s="1" t="s">
        <v>20</v>
      </c>
    </row>
    <row r="9" spans="1:7" x14ac:dyDescent="0.2">
      <c r="A9" s="20"/>
      <c r="B9" s="20"/>
      <c r="C9" s="21"/>
    </row>
    <row r="10" spans="1:7" x14ac:dyDescent="0.2">
      <c r="A10" s="24" t="s">
        <v>3</v>
      </c>
      <c r="B10" s="24"/>
      <c r="C10" s="24"/>
      <c r="D10" s="24"/>
      <c r="E10" s="24"/>
    </row>
    <row r="11" spans="1:7" ht="12.75" customHeight="1" x14ac:dyDescent="0.2">
      <c r="A11" s="25" t="s">
        <v>5</v>
      </c>
      <c r="B11" s="25"/>
      <c r="C11" s="25"/>
      <c r="D11" s="25"/>
      <c r="E11" s="25"/>
    </row>
    <row r="12" spans="1:7" x14ac:dyDescent="0.2">
      <c r="A12" s="25" t="s">
        <v>11</v>
      </c>
      <c r="B12" s="25"/>
      <c r="C12" s="25"/>
      <c r="D12" s="25"/>
      <c r="E12" s="25"/>
    </row>
    <row r="13" spans="1:7" x14ac:dyDescent="0.2">
      <c r="A13" s="3"/>
      <c r="B13" s="3"/>
    </row>
    <row r="14" spans="1:7" ht="120" x14ac:dyDescent="0.2">
      <c r="A14" s="8" t="s">
        <v>0</v>
      </c>
      <c r="B14" s="8" t="s">
        <v>1</v>
      </c>
      <c r="C14" s="9" t="s">
        <v>6</v>
      </c>
      <c r="D14" s="10" t="s">
        <v>7</v>
      </c>
      <c r="E14" s="10" t="s">
        <v>8</v>
      </c>
      <c r="G14" s="11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x14ac:dyDescent="0.2">
      <c r="A16" s="22" t="s">
        <v>4</v>
      </c>
      <c r="B16" s="22"/>
      <c r="C16" s="15"/>
      <c r="D16" s="14"/>
      <c r="E16" s="14"/>
    </row>
    <row r="17" spans="1:5" x14ac:dyDescent="0.2">
      <c r="A17" s="6">
        <v>1</v>
      </c>
      <c r="B17" s="5" t="s">
        <v>25</v>
      </c>
      <c r="C17" s="15"/>
      <c r="D17" s="14">
        <f>D18+D19</f>
        <v>8177892</v>
      </c>
      <c r="E17" s="14">
        <f>E18+E19</f>
        <v>175006.88</v>
      </c>
    </row>
    <row r="18" spans="1:5" x14ac:dyDescent="0.2">
      <c r="A18" s="6"/>
      <c r="B18" s="5" t="s">
        <v>2</v>
      </c>
      <c r="C18" s="15">
        <v>365</v>
      </c>
      <c r="D18" s="14">
        <v>3403253</v>
      </c>
      <c r="E18" s="14">
        <f>ROUND(D18*$G$14,2)</f>
        <v>72829.61</v>
      </c>
    </row>
    <row r="19" spans="1:5" x14ac:dyDescent="0.2">
      <c r="A19" s="6"/>
      <c r="B19" s="5" t="s">
        <v>23</v>
      </c>
      <c r="C19" s="15">
        <v>300</v>
      </c>
      <c r="D19" s="14">
        <v>4774639</v>
      </c>
      <c r="E19" s="14">
        <f>ROUND(D19*$G$14,2)</f>
        <v>102177.27</v>
      </c>
    </row>
    <row r="20" spans="1:5" x14ac:dyDescent="0.2">
      <c r="A20" s="6">
        <f>A17+1</f>
        <v>2</v>
      </c>
      <c r="B20" s="5" t="s">
        <v>24</v>
      </c>
      <c r="C20" s="15"/>
      <c r="D20" s="14">
        <f>D21</f>
        <v>6197063</v>
      </c>
      <c r="E20" s="14">
        <f>E21</f>
        <v>132617.15</v>
      </c>
    </row>
    <row r="21" spans="1:5" x14ac:dyDescent="0.2">
      <c r="A21" s="6"/>
      <c r="B21" s="5" t="s">
        <v>26</v>
      </c>
      <c r="C21" s="15"/>
      <c r="D21" s="14">
        <v>6197063</v>
      </c>
      <c r="E21" s="14">
        <f>ROUND(D21*$G$14,2)</f>
        <v>132617.15</v>
      </c>
    </row>
    <row r="22" spans="1:5" x14ac:dyDescent="0.2">
      <c r="A22" s="6">
        <f>A20+1</f>
        <v>3</v>
      </c>
      <c r="B22" s="5" t="s">
        <v>27</v>
      </c>
      <c r="C22" s="15"/>
      <c r="D22" s="14">
        <f>D23</f>
        <v>350775</v>
      </c>
      <c r="E22" s="14">
        <f>E23</f>
        <v>7506.59</v>
      </c>
    </row>
    <row r="23" spans="1:5" x14ac:dyDescent="0.2">
      <c r="A23" s="6"/>
      <c r="B23" s="5" t="s">
        <v>26</v>
      </c>
      <c r="C23" s="15"/>
      <c r="D23" s="14">
        <v>350775</v>
      </c>
      <c r="E23" s="14">
        <f>ROUND(D23*$G$14,2)</f>
        <v>7506.59</v>
      </c>
    </row>
    <row r="24" spans="1:5" x14ac:dyDescent="0.2">
      <c r="A24" s="6">
        <f>A22+1</f>
        <v>4</v>
      </c>
      <c r="B24" s="5" t="s">
        <v>28</v>
      </c>
      <c r="C24" s="15"/>
      <c r="D24" s="14">
        <f>D25</f>
        <v>320484</v>
      </c>
      <c r="E24" s="14">
        <f>E25</f>
        <v>6858.36</v>
      </c>
    </row>
    <row r="25" spans="1:5" x14ac:dyDescent="0.2">
      <c r="A25" s="6"/>
      <c r="B25" s="5" t="s">
        <v>26</v>
      </c>
      <c r="C25" s="15"/>
      <c r="D25" s="14">
        <v>320484</v>
      </c>
      <c r="E25" s="14">
        <f>ROUND(D25*$G$14,2)</f>
        <v>6858.36</v>
      </c>
    </row>
    <row r="26" spans="1:5" x14ac:dyDescent="0.2">
      <c r="A26" s="6">
        <f>A24+1</f>
        <v>5</v>
      </c>
      <c r="B26" s="5" t="s">
        <v>29</v>
      </c>
      <c r="C26" s="15"/>
      <c r="D26" s="14">
        <f>D27</f>
        <v>312001</v>
      </c>
      <c r="E26" s="14">
        <f>E27</f>
        <v>6676.82</v>
      </c>
    </row>
    <row r="27" spans="1:5" x14ac:dyDescent="0.2">
      <c r="A27" s="6"/>
      <c r="B27" s="5" t="s">
        <v>26</v>
      </c>
      <c r="C27" s="15"/>
      <c r="D27" s="14">
        <v>312001</v>
      </c>
      <c r="E27" s="14">
        <f>ROUND(D27*$G$14,2)</f>
        <v>6676.82</v>
      </c>
    </row>
    <row r="28" spans="1:5" x14ac:dyDescent="0.2">
      <c r="A28" s="13" t="s">
        <v>9</v>
      </c>
      <c r="B28" s="5"/>
      <c r="C28" s="15"/>
      <c r="D28" s="16">
        <f>D17+D20+D22+D24+D26</f>
        <v>15358215</v>
      </c>
      <c r="E28" s="16">
        <f>E17+E20+E22+E24+E26</f>
        <v>328665.8</v>
      </c>
    </row>
    <row r="29" spans="1:5" x14ac:dyDescent="0.2">
      <c r="A29" s="22" t="s">
        <v>30</v>
      </c>
      <c r="B29" s="22"/>
      <c r="C29" s="15"/>
      <c r="D29" s="14"/>
      <c r="E29" s="14"/>
    </row>
    <row r="30" spans="1:5" x14ac:dyDescent="0.2">
      <c r="A30" s="6">
        <v>6</v>
      </c>
      <c r="B30" s="5" t="s">
        <v>31</v>
      </c>
      <c r="C30" s="15"/>
      <c r="D30" s="14">
        <f>D31+D32</f>
        <v>6550179</v>
      </c>
      <c r="E30" s="14">
        <f>E31+E32</f>
        <v>140173.82999999999</v>
      </c>
    </row>
    <row r="31" spans="1:5" x14ac:dyDescent="0.2">
      <c r="A31" s="6"/>
      <c r="B31" s="5" t="s">
        <v>32</v>
      </c>
      <c r="C31" s="15">
        <v>790</v>
      </c>
      <c r="D31" s="14">
        <v>3950000</v>
      </c>
      <c r="E31" s="14">
        <f>ROUND(D31*$G$14,2)</f>
        <v>84530</v>
      </c>
    </row>
    <row r="32" spans="1:5" x14ac:dyDescent="0.2">
      <c r="A32" s="6"/>
      <c r="B32" s="5" t="s">
        <v>2</v>
      </c>
      <c r="C32" s="15">
        <v>3250</v>
      </c>
      <c r="D32" s="14">
        <v>2600179</v>
      </c>
      <c r="E32" s="14">
        <f>ROUND(D32*$G$14,2)</f>
        <v>55643.83</v>
      </c>
    </row>
    <row r="33" spans="1:5" x14ac:dyDescent="0.2">
      <c r="A33" s="13" t="s">
        <v>9</v>
      </c>
      <c r="B33" s="5"/>
      <c r="C33" s="15"/>
      <c r="D33" s="16">
        <f>D30</f>
        <v>6550179</v>
      </c>
      <c r="E33" s="16">
        <f>E30</f>
        <v>140173.82999999999</v>
      </c>
    </row>
    <row r="34" spans="1:5" x14ac:dyDescent="0.2">
      <c r="A34" s="13" t="s">
        <v>10</v>
      </c>
      <c r="B34" s="12"/>
      <c r="C34" s="15"/>
      <c r="D34" s="16">
        <f>D28+D33</f>
        <v>21908394</v>
      </c>
      <c r="E34" s="16">
        <f>E33+E28</f>
        <v>468839.63</v>
      </c>
    </row>
    <row r="36" spans="1:5" ht="15" x14ac:dyDescent="0.25">
      <c r="A36" s="20"/>
      <c r="B36" s="17" t="s">
        <v>21</v>
      </c>
      <c r="C36" s="17"/>
      <c r="D36" s="17" t="s">
        <v>22</v>
      </c>
    </row>
  </sheetData>
  <mergeCells count="6">
    <mergeCell ref="A29:B29"/>
    <mergeCell ref="A8:B8"/>
    <mergeCell ref="A10:E10"/>
    <mergeCell ref="A11:E11"/>
    <mergeCell ref="A12:E12"/>
    <mergeCell ref="A16:B16"/>
  </mergeCells>
  <printOptions horizontalCentered="1"/>
  <pageMargins left="0.11811023622047245" right="0.11811023622047245" top="0.39370078740157483" bottom="0.19685039370078741" header="0.31496062992125984" footer="0.11811023622047245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2016-02-10T07:49:37Z</cp:lastPrinted>
  <dcterms:created xsi:type="dcterms:W3CDTF">2014-09-23T07:33:15Z</dcterms:created>
  <dcterms:modified xsi:type="dcterms:W3CDTF">2016-10-13T14:05:13Z</dcterms:modified>
</cp:coreProperties>
</file>