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ОТДЕЛ КОНКУРСНЫХ ПРОЦЕДУР\КОНКУРСЫ\Подготовка по КП 16 от 26.09.16\СК 2016-13\Приложение к тому 4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МР!$A$15:$C$31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МР!$A$1:$E$37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 fullPrecision="0"/>
</workbook>
</file>

<file path=xl/calcChain.xml><?xml version="1.0" encoding="utf-8"?>
<calcChain xmlns="http://schemas.openxmlformats.org/spreadsheetml/2006/main">
  <c r="E35" i="1" l="1"/>
  <c r="D35" i="1"/>
  <c r="E32" i="1"/>
  <c r="D32" i="1"/>
  <c r="E34" i="1"/>
  <c r="E33" i="1"/>
  <c r="E29" i="1"/>
  <c r="D29" i="1"/>
  <c r="E26" i="1"/>
  <c r="D26" i="1"/>
  <c r="E24" i="1"/>
  <c r="D24" i="1"/>
  <c r="E21" i="1"/>
  <c r="D21" i="1"/>
  <c r="E19" i="1"/>
  <c r="D19" i="1"/>
  <c r="E17" i="1"/>
  <c r="D17" i="1"/>
  <c r="E25" i="1"/>
  <c r="E28" i="1" l="1"/>
  <c r="E27" i="1"/>
  <c r="E23" i="1"/>
  <c r="E31" i="1" l="1"/>
  <c r="E30" i="1"/>
  <c r="E22" i="1"/>
  <c r="E20" i="1"/>
  <c r="E18" i="1"/>
  <c r="A17" i="1"/>
</calcChain>
</file>

<file path=xl/sharedStrings.xml><?xml version="1.0" encoding="utf-8"?>
<sst xmlns="http://schemas.openxmlformats.org/spreadsheetml/2006/main" count="40" uniqueCount="33">
  <si>
    <t>№ п\п</t>
  </si>
  <si>
    <t>Вид работ / Адрес МКД</t>
  </si>
  <si>
    <t>Ремонт фасада</t>
  </si>
  <si>
    <t>Адресный перечень</t>
  </si>
  <si>
    <t>Муниципальное образование Город Гатчина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</si>
  <si>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</si>
  <si>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</si>
  <si>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</si>
  <si>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</si>
  <si>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Гатчинского муниципального района Ленинградской области</t>
  </si>
  <si>
    <t>Итого по Гатчинскому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</si>
  <si>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</si>
  <si>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</si>
  <si>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</si>
  <si>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</si>
  <si>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</si>
  <si>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к Договору №_______от "___"___________2016 г.</t>
  </si>
  <si>
    <t>И.О. генерального директора</t>
  </si>
  <si>
    <t>_____________________</t>
  </si>
  <si>
    <t>А.Т. Шульга</t>
  </si>
  <si>
    <t>И.О.начальника проектно-сметного отдела</t>
  </si>
  <si>
    <t>Т.Ю.Иванова</t>
  </si>
  <si>
    <t>Г. Гатчина, пр. Красноармейский, д. 15</t>
  </si>
  <si>
    <t>Г. Гатчина, пр. Красноармейский, д. 17</t>
  </si>
  <si>
    <t>Г. Гатчина, пр. Красноармейский, д. 19</t>
  </si>
  <si>
    <t>Г. Гатчина, ул. К. Маркса, д. 11</t>
  </si>
  <si>
    <t>Утепление фасада</t>
  </si>
  <si>
    <t>Г. Гатчина, ул. К. Маркса, д. 14А</t>
  </si>
  <si>
    <t>Ремонт сетей электроснабжения</t>
  </si>
  <si>
    <t>Г. Гатчина, ул. 7 Армии, д. 10А</t>
  </si>
  <si>
    <t>Ремонт крыши</t>
  </si>
  <si>
    <t>Г. Гатчина, ул. Киевская, д. 7/1</t>
  </si>
  <si>
    <t>Приложение №1.4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</si>
</sst>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11" fillId="0" borderId="2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left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4" fontId="5" fillId="2" borderId="2" xfId="0" applyNumberFormat="1" applyFont="1" applyFill="1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7"/>
  <sheetViews>
    <sheetView tabSelected="1" view="pageBreakPreview" zoomScale="115" zoomScaleNormal="90" zoomScaleSheetLayoutView="115" workbookViewId="0">
      <selection activeCell="E1" sqref="E1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A1" s="20"/>
      <c r="B1" s="20"/>
      <c r="E1" s="7" t="s">
        <v>32</v>
      </c>
    </row>
    <row r="2" spans="1:7" x14ac:dyDescent="0.2">
      <c r="A2" s="20"/>
      <c r="B2" s="20"/>
      <c r="E2" s="7" t="s">
        <v>16</v>
      </c>
    </row>
    <row r="3" spans="1:7" x14ac:dyDescent="0.2">
      <c r="A3" s="20"/>
      <c r="B3" s="20"/>
    </row>
    <row r="4" spans="1:7" s="19" customFormat="1" x14ac:dyDescent="0.2">
      <c r="A4" s="18" t="s">
        <v>11</v>
      </c>
      <c r="B4" s="18"/>
      <c r="C4" s="19" t="s">
        <v>12</v>
      </c>
    </row>
    <row r="5" spans="1:7" x14ac:dyDescent="0.2">
      <c r="A5" s="20"/>
      <c r="B5" s="20"/>
      <c r="C5" s="1" t="s">
        <v>17</v>
      </c>
    </row>
    <row r="6" spans="1:7" x14ac:dyDescent="0.2">
      <c r="A6" s="20"/>
      <c r="B6" s="20"/>
      <c r="C6" s="1" t="s">
        <v>13</v>
      </c>
    </row>
    <row r="7" spans="1:7" x14ac:dyDescent="0.2">
      <c r="A7" s="20"/>
      <c r="B7" s="20"/>
      <c r="C7" s="1" t="s">
        <v>14</v>
      </c>
    </row>
    <row r="8" spans="1:7" ht="15" customHeight="1" x14ac:dyDescent="0.2">
      <c r="A8" s="24" t="s">
        <v>18</v>
      </c>
      <c r="B8" s="24"/>
      <c r="C8" s="21" t="s">
        <v>15</v>
      </c>
      <c r="D8" s="1" t="s">
        <v>19</v>
      </c>
    </row>
    <row r="9" spans="1:7" x14ac:dyDescent="0.2">
      <c r="A9" s="20"/>
      <c r="B9" s="20"/>
      <c r="C9" s="21"/>
    </row>
    <row r="10" spans="1:7" x14ac:dyDescent="0.2">
      <c r="A10" s="26" t="s">
        <v>3</v>
      </c>
      <c r="B10" s="26"/>
      <c r="C10" s="26"/>
      <c r="D10" s="26"/>
      <c r="E10" s="26"/>
    </row>
    <row r="11" spans="1:7" ht="12.75" customHeight="1" x14ac:dyDescent="0.2">
      <c r="A11" s="27" t="s">
        <v>5</v>
      </c>
      <c r="B11" s="27"/>
      <c r="C11" s="27"/>
      <c r="D11" s="27"/>
      <c r="E11" s="27"/>
    </row>
    <row r="12" spans="1:7" x14ac:dyDescent="0.2">
      <c r="A12" s="27" t="s">
        <v>9</v>
      </c>
      <c r="B12" s="27"/>
      <c r="C12" s="27"/>
      <c r="D12" s="27"/>
      <c r="E12" s="27"/>
    </row>
    <row r="13" spans="1:7" x14ac:dyDescent="0.2">
      <c r="A13" s="3"/>
      <c r="B13" s="3"/>
    </row>
    <row r="14" spans="1:7" ht="120" x14ac:dyDescent="0.2">
      <c r="A14" s="8" t="s">
        <v>0</v>
      </c>
      <c r="B14" s="8" t="s">
        <v>1</v>
      </c>
      <c r="C14" s="8" t="s">
        <v>6</v>
      </c>
      <c r="D14" s="9" t="s">
        <v>7</v>
      </c>
      <c r="E14" s="9" t="s">
        <v>8</v>
      </c>
      <c r="G14" s="13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5" t="s">
        <v>4</v>
      </c>
      <c r="B16" s="25"/>
      <c r="C16" s="15"/>
      <c r="D16" s="14"/>
      <c r="E16" s="14"/>
    </row>
    <row r="17" spans="1:5" ht="12.75" customHeight="1" x14ac:dyDescent="0.2">
      <c r="A17" s="5">
        <f>A7+1</f>
        <v>1</v>
      </c>
      <c r="B17" s="6" t="s">
        <v>22</v>
      </c>
      <c r="C17" s="15"/>
      <c r="D17" s="14">
        <f>D18</f>
        <v>9277018</v>
      </c>
      <c r="E17" s="14">
        <f>E18</f>
        <v>198528.19</v>
      </c>
    </row>
    <row r="18" spans="1:5" ht="12.75" customHeight="1" x14ac:dyDescent="0.2">
      <c r="A18" s="5"/>
      <c r="B18" s="6" t="s">
        <v>2</v>
      </c>
      <c r="C18" s="15">
        <v>2440</v>
      </c>
      <c r="D18" s="14">
        <v>9277018</v>
      </c>
      <c r="E18" s="14">
        <f>ROUND(D18*$G$14,2)</f>
        <v>198528.19</v>
      </c>
    </row>
    <row r="19" spans="1:5" ht="12.75" customHeight="1" x14ac:dyDescent="0.2">
      <c r="A19" s="5">
        <v>2</v>
      </c>
      <c r="B19" s="6" t="s">
        <v>23</v>
      </c>
      <c r="C19" s="15"/>
      <c r="D19" s="14">
        <f>D20</f>
        <v>11286114</v>
      </c>
      <c r="E19" s="14">
        <f>E20</f>
        <v>241522.84</v>
      </c>
    </row>
    <row r="20" spans="1:5" ht="12.75" customHeight="1" x14ac:dyDescent="0.2">
      <c r="A20" s="17"/>
      <c r="B20" s="6" t="s">
        <v>2</v>
      </c>
      <c r="C20" s="15">
        <v>2440</v>
      </c>
      <c r="D20" s="14">
        <v>11286114</v>
      </c>
      <c r="E20" s="14">
        <f>ROUND(D20*$G$14,2)</f>
        <v>241522.84</v>
      </c>
    </row>
    <row r="21" spans="1:5" ht="12.75" customHeight="1" x14ac:dyDescent="0.2">
      <c r="A21" s="5">
        <v>3</v>
      </c>
      <c r="B21" s="6" t="s">
        <v>24</v>
      </c>
      <c r="C21" s="15"/>
      <c r="D21" s="14">
        <f>D22+D23</f>
        <v>11123879</v>
      </c>
      <c r="E21" s="14">
        <f>E22+E23</f>
        <v>238051.01</v>
      </c>
    </row>
    <row r="22" spans="1:5" ht="12.75" customHeight="1" x14ac:dyDescent="0.2">
      <c r="A22" s="17"/>
      <c r="B22" s="6" t="s">
        <v>2</v>
      </c>
      <c r="C22" s="15">
        <v>2440</v>
      </c>
      <c r="D22" s="14">
        <v>9647847</v>
      </c>
      <c r="E22" s="14">
        <f>ROUND(D22*$G$14,2)</f>
        <v>206463.93</v>
      </c>
    </row>
    <row r="23" spans="1:5" ht="12.75" customHeight="1" x14ac:dyDescent="0.2">
      <c r="A23" s="22"/>
      <c r="B23" s="6" t="s">
        <v>28</v>
      </c>
      <c r="C23" s="15"/>
      <c r="D23" s="14">
        <v>1476032</v>
      </c>
      <c r="E23" s="14">
        <f>ROUND(D23*$G$14,2)</f>
        <v>31587.08</v>
      </c>
    </row>
    <row r="24" spans="1:5" ht="12.75" customHeight="1" x14ac:dyDescent="0.2">
      <c r="A24" s="5">
        <v>4</v>
      </c>
      <c r="B24" s="6" t="s">
        <v>29</v>
      </c>
      <c r="C24" s="15"/>
      <c r="D24" s="14">
        <f>D25</f>
        <v>4074300</v>
      </c>
      <c r="E24" s="14">
        <f>E25</f>
        <v>87190.02</v>
      </c>
    </row>
    <row r="25" spans="1:5" ht="12.75" customHeight="1" x14ac:dyDescent="0.2">
      <c r="A25" s="23"/>
      <c r="B25" s="6" t="s">
        <v>30</v>
      </c>
      <c r="C25" s="15">
        <v>1358</v>
      </c>
      <c r="D25" s="14">
        <v>4074300</v>
      </c>
      <c r="E25" s="14">
        <f>ROUND(D25*$G$14,2)</f>
        <v>87190.02</v>
      </c>
    </row>
    <row r="26" spans="1:5" ht="12.75" customHeight="1" x14ac:dyDescent="0.2">
      <c r="A26" s="5">
        <v>5</v>
      </c>
      <c r="B26" s="6" t="s">
        <v>25</v>
      </c>
      <c r="C26" s="15"/>
      <c r="D26" s="14">
        <f>D27+D28</f>
        <v>5137971</v>
      </c>
      <c r="E26" s="14">
        <f>E27+E28</f>
        <v>109952.58</v>
      </c>
    </row>
    <row r="27" spans="1:5" ht="12.75" customHeight="1" x14ac:dyDescent="0.2">
      <c r="A27" s="5"/>
      <c r="B27" s="6" t="s">
        <v>2</v>
      </c>
      <c r="C27" s="15">
        <v>716.6</v>
      </c>
      <c r="D27" s="14">
        <v>3149079</v>
      </c>
      <c r="E27" s="14">
        <f>ROUND(D27*$G$14,2)</f>
        <v>67390.289999999994</v>
      </c>
    </row>
    <row r="28" spans="1:5" ht="12.75" customHeight="1" x14ac:dyDescent="0.2">
      <c r="A28" s="5"/>
      <c r="B28" s="6" t="s">
        <v>26</v>
      </c>
      <c r="C28" s="15">
        <v>584.5</v>
      </c>
      <c r="D28" s="14">
        <v>1988892</v>
      </c>
      <c r="E28" s="14">
        <f>ROUND(D28*$G$14,2)</f>
        <v>42562.29</v>
      </c>
    </row>
    <row r="29" spans="1:5" ht="12.75" customHeight="1" x14ac:dyDescent="0.2">
      <c r="A29" s="5">
        <v>6</v>
      </c>
      <c r="B29" s="6" t="s">
        <v>27</v>
      </c>
      <c r="C29" s="15"/>
      <c r="D29" s="14">
        <f>D30+D31</f>
        <v>3869297</v>
      </c>
      <c r="E29" s="14">
        <f>E30+E31</f>
        <v>82802.95</v>
      </c>
    </row>
    <row r="30" spans="1:5" ht="12.75" customHeight="1" x14ac:dyDescent="0.2">
      <c r="A30" s="5"/>
      <c r="B30" s="6" t="s">
        <v>2</v>
      </c>
      <c r="C30" s="15">
        <v>665.5</v>
      </c>
      <c r="D30" s="14">
        <v>2858973</v>
      </c>
      <c r="E30" s="14">
        <f>ROUND(D30*$G$14,2)</f>
        <v>61182.02</v>
      </c>
    </row>
    <row r="31" spans="1:5" ht="12.75" customHeight="1" x14ac:dyDescent="0.2">
      <c r="A31" s="5"/>
      <c r="B31" s="6" t="s">
        <v>26</v>
      </c>
      <c r="C31" s="15">
        <v>257.5</v>
      </c>
      <c r="D31" s="14">
        <v>1010324</v>
      </c>
      <c r="E31" s="14">
        <f>ROUND(D31*$G$14,2)</f>
        <v>21620.93</v>
      </c>
    </row>
    <row r="32" spans="1:5" ht="12.75" customHeight="1" x14ac:dyDescent="0.2">
      <c r="A32" s="5">
        <v>7</v>
      </c>
      <c r="B32" s="6" t="s">
        <v>31</v>
      </c>
      <c r="C32" s="15"/>
      <c r="D32" s="14">
        <f>D33+D34</f>
        <v>7338370</v>
      </c>
      <c r="E32" s="14">
        <f>E33+E34</f>
        <v>157041.12</v>
      </c>
    </row>
    <row r="33" spans="1:5" ht="12.75" customHeight="1" x14ac:dyDescent="0.2">
      <c r="A33" s="23"/>
      <c r="B33" s="6" t="s">
        <v>30</v>
      </c>
      <c r="C33" s="15">
        <v>675.68</v>
      </c>
      <c r="D33" s="14">
        <v>3378400</v>
      </c>
      <c r="E33" s="14">
        <f>ROUND(D33*$G$14,2)</f>
        <v>72297.759999999995</v>
      </c>
    </row>
    <row r="34" spans="1:5" ht="12.75" customHeight="1" x14ac:dyDescent="0.2">
      <c r="A34" s="23"/>
      <c r="B34" s="6" t="s">
        <v>2</v>
      </c>
      <c r="C34" s="15">
        <v>565.71</v>
      </c>
      <c r="D34" s="14">
        <v>3959970</v>
      </c>
      <c r="E34" s="14">
        <f>ROUND(D34*$G$14,2)</f>
        <v>84743.360000000001</v>
      </c>
    </row>
    <row r="35" spans="1:5" x14ac:dyDescent="0.2">
      <c r="A35" s="11" t="s">
        <v>10</v>
      </c>
      <c r="B35" s="10"/>
      <c r="C35" s="15"/>
      <c r="D35" s="16">
        <f>D17+D19+D21+D26+D29+D32+D24</f>
        <v>52106949</v>
      </c>
      <c r="E35" s="16">
        <f>E17+E19+E21+E26+E29+E32+E24</f>
        <v>1115088.71</v>
      </c>
    </row>
    <row r="37" spans="1:5" ht="15" x14ac:dyDescent="0.25">
      <c r="A37" s="20"/>
      <c r="B37" s="12" t="s">
        <v>20</v>
      </c>
      <c r="C37" s="12"/>
      <c r="D37" s="12" t="s">
        <v>21</v>
      </c>
    </row>
  </sheetData>
  <mergeCells count="5">
    <mergeCell ref="A8:B8"/>
    <mergeCell ref="A16:B16"/>
    <mergeCell ref="A10:E10"/>
    <mergeCell ref="A11:E11"/>
    <mergeCell ref="A12:E12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2016-02-10T07:49:05Z</cp:lastPrinted>
  <dcterms:created xsi:type="dcterms:W3CDTF">2014-09-23T07:33:15Z</dcterms:created>
  <dcterms:modified xsi:type="dcterms:W3CDTF">2016-10-13T14:06:02Z</dcterms:modified>
</cp:coreProperties>
</file>